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2" i="1" l="1"/>
  <c r="G32" i="1"/>
  <c r="F21" i="1" l="1"/>
  <c r="F16" i="1"/>
  <c r="F24" i="1"/>
  <c r="F25" i="1"/>
  <c r="F13" i="1"/>
  <c r="F30" i="1"/>
  <c r="F29" i="1"/>
  <c r="F17" i="1"/>
  <c r="F14" i="1"/>
  <c r="F18" i="1"/>
  <c r="F22" i="1"/>
  <c r="F23" i="1"/>
  <c r="F26" i="1"/>
  <c r="F15" i="1"/>
  <c r="F19" i="1"/>
  <c r="F31" i="1"/>
  <c r="F27" i="1"/>
  <c r="F28" i="1"/>
  <c r="F20" i="1"/>
  <c r="F12" i="1"/>
  <c r="G12" i="1" l="1"/>
  <c r="L12" i="1" s="1"/>
  <c r="H12" i="1"/>
  <c r="I12" i="1"/>
  <c r="J12" i="1"/>
  <c r="K12" i="1"/>
  <c r="K20" i="1"/>
  <c r="J20" i="1"/>
  <c r="I20" i="1"/>
  <c r="H20" i="1"/>
  <c r="K28" i="1"/>
  <c r="J28" i="1"/>
  <c r="I28" i="1"/>
  <c r="H28" i="1"/>
  <c r="K27" i="1"/>
  <c r="J27" i="1"/>
  <c r="I27" i="1"/>
  <c r="H27" i="1"/>
  <c r="K31" i="1"/>
  <c r="J31" i="1"/>
  <c r="I31" i="1"/>
  <c r="H31" i="1"/>
  <c r="K19" i="1"/>
  <c r="J19" i="1"/>
  <c r="I19" i="1"/>
  <c r="H19" i="1"/>
  <c r="K15" i="1"/>
  <c r="J15" i="1"/>
  <c r="I15" i="1"/>
  <c r="H15" i="1"/>
  <c r="K26" i="1"/>
  <c r="J26" i="1"/>
  <c r="I26" i="1"/>
  <c r="H26" i="1"/>
  <c r="K23" i="1"/>
  <c r="J23" i="1"/>
  <c r="I23" i="1"/>
  <c r="H23" i="1"/>
  <c r="K22" i="1"/>
  <c r="J22" i="1"/>
  <c r="I22" i="1"/>
  <c r="H22" i="1"/>
  <c r="K18" i="1"/>
  <c r="J18" i="1"/>
  <c r="I18" i="1"/>
  <c r="H18" i="1"/>
  <c r="K14" i="1"/>
  <c r="J14" i="1"/>
  <c r="I14" i="1"/>
  <c r="H14" i="1"/>
  <c r="G14" i="1"/>
  <c r="L14" i="1" s="1"/>
  <c r="K17" i="1"/>
  <c r="J17" i="1"/>
  <c r="I17" i="1"/>
  <c r="H17" i="1"/>
  <c r="G17" i="1"/>
  <c r="L17" i="1" s="1"/>
  <c r="K29" i="1"/>
  <c r="J29" i="1"/>
  <c r="I29" i="1"/>
  <c r="H29" i="1"/>
  <c r="G29" i="1"/>
  <c r="L29" i="1" s="1"/>
  <c r="K30" i="1"/>
  <c r="J30" i="1"/>
  <c r="I30" i="1"/>
  <c r="H30" i="1"/>
  <c r="G30" i="1"/>
  <c r="L30" i="1" s="1"/>
  <c r="K13" i="1"/>
  <c r="J13" i="1"/>
  <c r="I13" i="1"/>
  <c r="H13" i="1"/>
  <c r="G13" i="1"/>
  <c r="L13" i="1" s="1"/>
  <c r="K25" i="1"/>
  <c r="J25" i="1"/>
  <c r="I25" i="1"/>
  <c r="H25" i="1"/>
  <c r="G25" i="1"/>
  <c r="L25" i="1" s="1"/>
  <c r="K24" i="1"/>
  <c r="J24" i="1"/>
  <c r="I24" i="1"/>
  <c r="H24" i="1"/>
  <c r="G24" i="1"/>
  <c r="L24" i="1" s="1"/>
  <c r="K16" i="1"/>
  <c r="J16" i="1"/>
  <c r="I16" i="1"/>
  <c r="H16" i="1"/>
  <c r="G16" i="1"/>
  <c r="L16" i="1" s="1"/>
  <c r="K21" i="1"/>
  <c r="J21" i="1"/>
  <c r="I21" i="1"/>
  <c r="H21" i="1"/>
  <c r="G21" i="1"/>
  <c r="L21" i="1" s="1"/>
  <c r="G20" i="1"/>
  <c r="L20" i="1" s="1"/>
  <c r="G28" i="1"/>
  <c r="L28" i="1" s="1"/>
  <c r="G27" i="1"/>
  <c r="L27" i="1" s="1"/>
  <c r="G31" i="1"/>
  <c r="L31" i="1" s="1"/>
  <c r="G19" i="1"/>
  <c r="L19" i="1" s="1"/>
  <c r="G15" i="1"/>
  <c r="L15" i="1" s="1"/>
  <c r="G26" i="1"/>
  <c r="L26" i="1" s="1"/>
  <c r="G23" i="1"/>
  <c r="L23" i="1" s="1"/>
  <c r="G22" i="1"/>
  <c r="L22" i="1" s="1"/>
  <c r="G18" i="1"/>
  <c r="L18" i="1" s="1"/>
</calcChain>
</file>

<file path=xl/sharedStrings.xml><?xml version="1.0" encoding="utf-8"?>
<sst xmlns="http://schemas.openxmlformats.org/spreadsheetml/2006/main" count="71" uniqueCount="66">
  <si>
    <t>Activity 12 Savannah Silva</t>
  </si>
  <si>
    <t>TEEN U.S.A</t>
  </si>
  <si>
    <t>Atlantic City, NJ 08400</t>
  </si>
  <si>
    <t>HOURLY WORKERS' PAYROLL REGISTER</t>
  </si>
  <si>
    <t>Pay date: Friday, February 25, 2011</t>
  </si>
  <si>
    <t xml:space="preserve">EMPLOYEE </t>
  </si>
  <si>
    <t>NUMBER</t>
  </si>
  <si>
    <t>LAST</t>
  </si>
  <si>
    <t>NAME</t>
  </si>
  <si>
    <t xml:space="preserve">FIRST </t>
  </si>
  <si>
    <t xml:space="preserve">HOURS 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</si>
  <si>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</si>
  <si>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</si>
  <si>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</si>
  <si>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</si>
  <si>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</si>
  <si>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</si>
  <si>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</si>
  <si>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</si>
  <si>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</si>
  <si>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</si>
  <si>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</si>
  <si>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</si>
  <si>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</si>
  <si>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</si>
  <si>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</si>
  <si>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</si>
  <si>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</si>
  <si>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</si>
  <si>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</si>
  <si>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</si>
  <si>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</si>
  <si>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</si>
  <si>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</si>
  <si>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</si>
  <si>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</si>
  <si>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</si>
  <si>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</si>
  <si>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</si>
  <si>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</si>
  <si>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</si>
  <si>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</si>
  <si>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</si>
  <si>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</si>
  <si>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</si>
  <si>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</si>
  <si>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</si>
  <si>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</si>
  <si>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</si>
  <si>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</si>
  <si>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</si>
  <si>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</si>
  <si>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</si>
  <si>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</si>
  <si>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</si>
  <si>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</si>
  <si>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</si>
  <si>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</si>
  <si>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</si>
  <si>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</si>
  <si>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</si>
  <si>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</si>
  <si>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</si>
  <si>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2- The employee with the lowest hourly rate of pay Steven Schofield.</t>
  </si>
  <si>
    <t>3- The autosum for the total dross pay is $11,355.30</t>
  </si>
  <si>
    <t>4- The toal netpay is $5,102.56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</si>
</sst>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1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C38" sqref="C38"/>
    </sheetView>
  </sheetViews>
  <sheetFormatPr defaultRowHeight="15" x14ac:dyDescent="0.25"/>
  <cols>
    <col min="1" max="3" width="12.7109375" style="1" customWidth="1"/>
    <col min="4" max="4" width="10.7109375" style="3" customWidth="1"/>
    <col min="5" max="5" width="10.7109375" style="4" customWidth="1"/>
    <col min="6" max="6" width="10.7109375" style="9" customWidth="1"/>
    <col min="7" max="12" width="10.7109375" style="7" customWidth="1"/>
  </cols>
  <sheetData>
    <row r="1" spans="1:12" x14ac:dyDescent="0.25">
      <c r="A1" s="1" t="s">
        <v>0</v>
      </c>
    </row>
    <row r="2" spans="1:12" x14ac:dyDescent="0.25">
      <c r="A2" s="2" t="s">
        <v>1</v>
      </c>
      <c r="B2" s="2"/>
      <c r="C2" s="2"/>
      <c r="D2" s="5"/>
      <c r="E2" s="6"/>
      <c r="F2" s="10"/>
      <c r="G2" s="8"/>
      <c r="H2" s="8"/>
      <c r="I2" s="8"/>
      <c r="J2" s="8"/>
      <c r="K2" s="8"/>
      <c r="L2" s="8"/>
    </row>
    <row r="3" spans="1:12" x14ac:dyDescent="0.25">
      <c r="A3" s="2" t="s">
        <v>2</v>
      </c>
      <c r="B3" s="2"/>
      <c r="C3" s="2"/>
      <c r="D3" s="5"/>
      <c r="E3" s="6"/>
      <c r="F3" s="10"/>
      <c r="G3" s="8"/>
      <c r="H3" s="8"/>
      <c r="I3" s="8"/>
      <c r="J3" s="8"/>
      <c r="K3" s="8"/>
      <c r="L3" s="8"/>
    </row>
    <row r="4" spans="1:12" x14ac:dyDescent="0.25">
      <c r="A4" s="2"/>
      <c r="B4" s="2"/>
      <c r="C4" s="2"/>
      <c r="D4" s="5"/>
      <c r="E4" s="6"/>
      <c r="F4" s="10"/>
      <c r="G4" s="8"/>
      <c r="H4" s="8"/>
      <c r="I4" s="8"/>
      <c r="J4" s="8"/>
      <c r="K4" s="8"/>
      <c r="L4" s="8"/>
    </row>
    <row r="5" spans="1:12" x14ac:dyDescent="0.25">
      <c r="A5" s="2"/>
      <c r="B5" s="2"/>
      <c r="C5" s="2"/>
      <c r="D5" s="5"/>
      <c r="E5" s="6"/>
      <c r="F5" s="10"/>
      <c r="G5" s="8"/>
      <c r="H5" s="8"/>
      <c r="I5" s="8"/>
      <c r="J5" s="8"/>
      <c r="K5" s="8"/>
      <c r="L5" s="8"/>
    </row>
    <row r="6" spans="1:12" x14ac:dyDescent="0.25">
      <c r="A6" s="2"/>
      <c r="B6" s="2"/>
      <c r="C6" s="2"/>
      <c r="D6" s="5"/>
      <c r="E6" s="6"/>
      <c r="F6" s="10"/>
      <c r="G6" s="8"/>
      <c r="H6" s="8"/>
      <c r="I6" s="8"/>
      <c r="J6" s="8"/>
      <c r="K6" s="8"/>
      <c r="L6" s="8"/>
    </row>
    <row r="7" spans="1:12" x14ac:dyDescent="0.25">
      <c r="A7" s="2" t="s">
        <v>3</v>
      </c>
      <c r="B7" s="2"/>
      <c r="C7" s="2"/>
      <c r="D7" s="5"/>
      <c r="E7" s="6"/>
      <c r="F7" s="10"/>
      <c r="G7" s="8"/>
      <c r="H7" s="8"/>
      <c r="I7" s="8"/>
      <c r="J7" s="8"/>
      <c r="K7" s="8"/>
      <c r="L7" s="8"/>
    </row>
    <row r="8" spans="1:12" x14ac:dyDescent="0.25">
      <c r="A8" s="2" t="s">
        <v>4</v>
      </c>
      <c r="B8" s="2"/>
      <c r="C8" s="2"/>
      <c r="D8" s="5"/>
      <c r="E8" s="6"/>
      <c r="F8" s="10"/>
      <c r="G8" s="8"/>
      <c r="H8" s="8"/>
      <c r="I8" s="8"/>
      <c r="J8" s="8"/>
      <c r="K8" s="8"/>
      <c r="L8" s="8"/>
    </row>
    <row r="9" spans="1:12" x14ac:dyDescent="0.25">
      <c r="A9" s="2"/>
      <c r="B9" s="2"/>
      <c r="C9" s="2"/>
      <c r="D9" s="5"/>
      <c r="E9" s="6"/>
      <c r="F9" s="10"/>
      <c r="G9" s="8"/>
      <c r="H9" s="8"/>
      <c r="I9" s="8"/>
      <c r="J9" s="8"/>
      <c r="K9" s="8"/>
      <c r="L9" s="8"/>
    </row>
    <row r="10" spans="1:12" x14ac:dyDescent="0.25">
      <c r="A10" s="11" t="s">
        <v>6</v>
      </c>
      <c r="B10" s="11" t="s">
        <v>8</v>
      </c>
      <c r="C10" s="11" t="s">
        <v>8</v>
      </c>
      <c r="D10" s="12" t="s">
        <v>11</v>
      </c>
      <c r="E10" s="13" t="s">
        <v>13</v>
      </c>
      <c r="F10" s="16" t="s">
        <v>15</v>
      </c>
      <c r="G10" s="14" t="s">
        <v>17</v>
      </c>
      <c r="H10" s="14" t="s">
        <v>19</v>
      </c>
      <c r="I10" s="14" t="s">
        <v>17</v>
      </c>
      <c r="J10" s="14" t="s">
        <v>17</v>
      </c>
      <c r="K10" s="14" t="s">
        <v>22</v>
      </c>
      <c r="L10" s="19" t="s">
        <v>15</v>
      </c>
    </row>
    <row r="11" spans="1:12" x14ac:dyDescent="0.25">
      <c r="A11" s="2" t="s">
        <v>5</v>
      </c>
      <c r="B11" s="2" t="s">
        <v>7</v>
      </c>
      <c r="C11" s="2" t="s">
        <v>9</v>
      </c>
      <c r="D11" s="5" t="s">
        <v>10</v>
      </c>
      <c r="E11" s="6" t="s">
        <v>12</v>
      </c>
      <c r="F11" s="15" t="s">
        <v>14</v>
      </c>
      <c r="G11" s="8" t="s">
        <v>16</v>
      </c>
      <c r="H11" s="8" t="s">
        <v>18</v>
      </c>
      <c r="I11" s="8" t="s">
        <v>20</v>
      </c>
      <c r="J11" s="8" t="s">
        <v>21</v>
      </c>
      <c r="K11" s="8"/>
      <c r="L11" s="18" t="s">
        <v>23</v>
      </c>
    </row>
    <row r="12" spans="1:12" x14ac:dyDescent="0.25">
      <c r="A12" s="1">
        <v>457894</v>
      </c>
      <c r="B12" s="1" t="s">
        <v>24</v>
      </c>
      <c r="C12" s="1" t="s">
        <v>44</v>
      </c>
      <c r="D12" s="3">
        <v>32</v>
      </c>
      <c r="E12" s="4">
        <v>13.5</v>
      </c>
      <c r="F12" s="17">
        <f>D12*E12</f>
        <v>432</v>
      </c>
      <c r="G12" s="7">
        <f>F12*155%</f>
        <v>669.6</v>
      </c>
      <c r="H12" s="7">
        <f>F12*6.2%</f>
        <v>26.783999999999999</v>
      </c>
      <c r="I12" s="7">
        <f>F12*1.45%</f>
        <v>6.2639999999999993</v>
      </c>
      <c r="J12" s="7">
        <f>F12*4%</f>
        <v>17.28</v>
      </c>
      <c r="K12" s="7">
        <f>F12*3%</f>
        <v>12.959999999999999</v>
      </c>
      <c r="L12" s="17">
        <f>F12-(G12+H12+I12+J12+K12)</f>
        <v>-300.88800000000003</v>
      </c>
    </row>
    <row r="13" spans="1:12" x14ac:dyDescent="0.25">
      <c r="A13" s="1">
        <v>219632</v>
      </c>
      <c r="B13" s="1" t="s">
        <v>29</v>
      </c>
      <c r="C13" s="1" t="s">
        <v>49</v>
      </c>
      <c r="D13" s="3">
        <v>40</v>
      </c>
      <c r="E13" s="4">
        <v>12.5</v>
      </c>
      <c r="F13" s="17">
        <f>D13*E13</f>
        <v>500</v>
      </c>
      <c r="G13" s="7">
        <f>F13*155%</f>
        <v>775</v>
      </c>
      <c r="H13" s="7">
        <f>F13*6.2%</f>
        <v>31</v>
      </c>
      <c r="I13" s="7">
        <f>F13*1.45%</f>
        <v>7.2499999999999991</v>
      </c>
      <c r="J13" s="7">
        <f>F13*4%</f>
        <v>20</v>
      </c>
      <c r="K13" s="7">
        <f>F13*3%</f>
        <v>15</v>
      </c>
      <c r="L13" s="17">
        <f>F13-(G13+H13+I13+J13+K13)</f>
        <v>-348.25</v>
      </c>
    </row>
    <row r="14" spans="1:12" x14ac:dyDescent="0.25">
      <c r="A14" s="1">
        <v>112554</v>
      </c>
      <c r="B14" s="1" t="s">
        <v>33</v>
      </c>
      <c r="C14" s="1" t="s">
        <v>53</v>
      </c>
      <c r="D14" s="3">
        <v>37</v>
      </c>
      <c r="E14" s="4">
        <v>12.5</v>
      </c>
      <c r="F14" s="17">
        <f>D14*E14</f>
        <v>462.5</v>
      </c>
      <c r="G14" s="7">
        <f>F14*155%</f>
        <v>716.875</v>
      </c>
      <c r="H14" s="7">
        <f>F14*6.2%</f>
        <v>28.675000000000001</v>
      </c>
      <c r="I14" s="7">
        <f>F14*1.45%</f>
        <v>6.7062499999999998</v>
      </c>
      <c r="J14" s="7">
        <f>F14*4%</f>
        <v>18.5</v>
      </c>
      <c r="K14" s="7">
        <f>F14*3%</f>
        <v>13.875</v>
      </c>
      <c r="L14" s="17">
        <f>F14-(G14+H14+I14+J14+K14)</f>
        <v>-322.13124999999991</v>
      </c>
    </row>
    <row r="15" spans="1:12" x14ac:dyDescent="0.25">
      <c r="A15" s="1">
        <v>697777</v>
      </c>
      <c r="B15" s="1" t="s">
        <v>38</v>
      </c>
      <c r="C15" s="1" t="s">
        <v>58</v>
      </c>
      <c r="D15" s="3">
        <v>27</v>
      </c>
      <c r="E15" s="4">
        <v>12.5</v>
      </c>
      <c r="F15" s="17">
        <f>D15*E15</f>
        <v>337.5</v>
      </c>
      <c r="G15" s="7">
        <f>F15*155%</f>
        <v>523.125</v>
      </c>
      <c r="H15" s="7">
        <f>F15*6.2%</f>
        <v>20.925000000000001</v>
      </c>
      <c r="I15" s="7">
        <f>F15*1.45%</f>
        <v>4.8937499999999998</v>
      </c>
      <c r="J15" s="7">
        <f>F15*4%</f>
        <v>13.5</v>
      </c>
      <c r="K15" s="7">
        <f>F15*3%</f>
        <v>10.125</v>
      </c>
      <c r="L15" s="17">
        <f>F15-(G15+H15+I15+J15+K15)</f>
        <v>-235.06874999999991</v>
      </c>
    </row>
    <row r="16" spans="1:12" x14ac:dyDescent="0.25">
      <c r="A16" s="1">
        <v>687444</v>
      </c>
      <c r="B16" s="1" t="s">
        <v>26</v>
      </c>
      <c r="C16" s="1" t="s">
        <v>46</v>
      </c>
      <c r="D16" s="3">
        <v>36</v>
      </c>
      <c r="E16" s="4">
        <v>12</v>
      </c>
      <c r="F16" s="17">
        <f>D16*E16</f>
        <v>432</v>
      </c>
      <c r="G16" s="7">
        <f>F16*155%</f>
        <v>669.6</v>
      </c>
      <c r="H16" s="7">
        <f>F16*6.2%</f>
        <v>26.783999999999999</v>
      </c>
      <c r="I16" s="7">
        <f>F16*1.45%</f>
        <v>6.2639999999999993</v>
      </c>
      <c r="J16" s="7">
        <f>F16*4%</f>
        <v>17.28</v>
      </c>
      <c r="K16" s="7">
        <f>F16*3%</f>
        <v>12.959999999999999</v>
      </c>
      <c r="L16" s="17">
        <f>F16-(G16+H16+I16+J16+K16)</f>
        <v>-300.88800000000003</v>
      </c>
    </row>
    <row r="17" spans="1:12" x14ac:dyDescent="0.25">
      <c r="A17" s="1">
        <v>548993</v>
      </c>
      <c r="B17" s="1" t="s">
        <v>32</v>
      </c>
      <c r="C17" s="1" t="s">
        <v>52</v>
      </c>
      <c r="D17" s="3">
        <v>30</v>
      </c>
      <c r="E17" s="4">
        <v>12</v>
      </c>
      <c r="F17" s="17">
        <f>D17*E17</f>
        <v>360</v>
      </c>
      <c r="G17" s="7">
        <f>F17*155%</f>
        <v>558</v>
      </c>
      <c r="H17" s="7">
        <f>F17*6.2%</f>
        <v>22.32</v>
      </c>
      <c r="I17" s="7">
        <f>F17*1.45%</f>
        <v>5.22</v>
      </c>
      <c r="J17" s="7">
        <f>F17*4%</f>
        <v>14.4</v>
      </c>
      <c r="K17" s="7">
        <f>F17*3%</f>
        <v>10.799999999999999</v>
      </c>
      <c r="L17" s="17">
        <f>F17-(G17+H17+I17+J17+K17)</f>
        <v>-250.74</v>
      </c>
    </row>
    <row r="18" spans="1:12" x14ac:dyDescent="0.25">
      <c r="A18" s="1">
        <v>114589</v>
      </c>
      <c r="B18" s="1" t="s">
        <v>34</v>
      </c>
      <c r="C18" s="1" t="s">
        <v>54</v>
      </c>
      <c r="D18" s="3">
        <v>36</v>
      </c>
      <c r="E18" s="4">
        <v>12</v>
      </c>
      <c r="F18" s="17">
        <f>D18*E18</f>
        <v>432</v>
      </c>
      <c r="G18" s="7">
        <f>F18*155%</f>
        <v>669.6</v>
      </c>
      <c r="H18" s="7">
        <f>F18*6.2%</f>
        <v>26.783999999999999</v>
      </c>
      <c r="I18" s="7">
        <f>F18*1.45%</f>
        <v>6.2639999999999993</v>
      </c>
      <c r="J18" s="7">
        <f>F18*4%</f>
        <v>17.28</v>
      </c>
      <c r="K18" s="7">
        <f>F18*3%</f>
        <v>12.959999999999999</v>
      </c>
      <c r="L18" s="17">
        <f>F18-(G18+H18+I18+J18+K18)</f>
        <v>-300.88800000000003</v>
      </c>
    </row>
    <row r="19" spans="1:12" x14ac:dyDescent="0.25">
      <c r="A19" s="1">
        <v>468231</v>
      </c>
      <c r="B19" s="1" t="s">
        <v>39</v>
      </c>
      <c r="C19" s="1" t="s">
        <v>55</v>
      </c>
      <c r="D19" s="3">
        <v>30</v>
      </c>
      <c r="E19" s="4">
        <v>12</v>
      </c>
      <c r="F19" s="17">
        <f>D19*E19</f>
        <v>360</v>
      </c>
      <c r="G19" s="7">
        <f>F19*155%</f>
        <v>558</v>
      </c>
      <c r="H19" s="7">
        <f>F19*6.2%</f>
        <v>22.32</v>
      </c>
      <c r="I19" s="7">
        <f>F19*1.45%</f>
        <v>5.22</v>
      </c>
      <c r="J19" s="7">
        <f>F19*4%</f>
        <v>14.4</v>
      </c>
      <c r="K19" s="7">
        <f>F19*3%</f>
        <v>10.799999999999999</v>
      </c>
      <c r="L19" s="17">
        <f>F19-(G19+H19+I19+J19+K19)</f>
        <v>-250.74</v>
      </c>
    </row>
    <row r="20" spans="1:12" x14ac:dyDescent="0.25">
      <c r="A20" s="1">
        <v>487895</v>
      </c>
      <c r="B20" s="1" t="s">
        <v>43</v>
      </c>
      <c r="C20" s="1" t="s">
        <v>62</v>
      </c>
      <c r="D20" s="3">
        <v>28</v>
      </c>
      <c r="E20" s="4">
        <v>12</v>
      </c>
      <c r="F20" s="17">
        <f>D20*E20</f>
        <v>336</v>
      </c>
      <c r="G20" s="7">
        <f>F20*155%</f>
        <v>520.80000000000007</v>
      </c>
      <c r="H20" s="7">
        <f>F20*6.2%</f>
        <v>20.832000000000001</v>
      </c>
      <c r="I20" s="7">
        <f>F20*1.45%</f>
        <v>4.8719999999999999</v>
      </c>
      <c r="J20" s="7">
        <f>F20*4%</f>
        <v>13.44</v>
      </c>
      <c r="K20" s="7">
        <f>F20*3%</f>
        <v>10.08</v>
      </c>
      <c r="L20" s="17">
        <f>F20-(G20+H20+I20+J20+K20)</f>
        <v>-234.02400000000011</v>
      </c>
    </row>
    <row r="21" spans="1:12" x14ac:dyDescent="0.25">
      <c r="A21" s="1">
        <v>488522</v>
      </c>
      <c r="B21" s="1" t="s">
        <v>25</v>
      </c>
      <c r="C21" s="1" t="s">
        <v>45</v>
      </c>
      <c r="D21" s="3">
        <v>25</v>
      </c>
      <c r="E21" s="4">
        <v>11.5</v>
      </c>
      <c r="F21" s="17">
        <f>D21*E21</f>
        <v>287.5</v>
      </c>
      <c r="G21" s="7">
        <f>F21*155%</f>
        <v>445.625</v>
      </c>
      <c r="H21" s="7">
        <f>F21*6.2%</f>
        <v>17.824999999999999</v>
      </c>
      <c r="I21" s="7">
        <f>F21*1.45%</f>
        <v>4.1687499999999993</v>
      </c>
      <c r="J21" s="7">
        <f>F21*4%</f>
        <v>11.5</v>
      </c>
      <c r="K21" s="7">
        <f>F21*3%</f>
        <v>8.625</v>
      </c>
      <c r="L21" s="17">
        <f>F21-(G21+H21+I21+J21+K21)</f>
        <v>-200.24374999999998</v>
      </c>
    </row>
    <row r="22" spans="1:12" x14ac:dyDescent="0.25">
      <c r="A22" s="1">
        <v>556698</v>
      </c>
      <c r="B22" s="1" t="s">
        <v>35</v>
      </c>
      <c r="C22" s="1" t="s">
        <v>55</v>
      </c>
      <c r="D22" s="3">
        <v>34</v>
      </c>
      <c r="E22" s="4">
        <v>11.5</v>
      </c>
      <c r="F22" s="17">
        <f>D22*E22</f>
        <v>391</v>
      </c>
      <c r="G22" s="7">
        <f>F22*155%</f>
        <v>606.05000000000007</v>
      </c>
      <c r="H22" s="7">
        <f>F22*6.2%</f>
        <v>24.242000000000001</v>
      </c>
      <c r="I22" s="7">
        <f>F22*1.45%</f>
        <v>5.6694999999999993</v>
      </c>
      <c r="J22" s="7">
        <f>F22*4%</f>
        <v>15.64</v>
      </c>
      <c r="K22" s="7">
        <f>F22*3%</f>
        <v>11.73</v>
      </c>
      <c r="L22" s="17">
        <f>F22-(G22+H22+I22+J22+K22)</f>
        <v>-272.33150000000001</v>
      </c>
    </row>
    <row r="23" spans="1:12" x14ac:dyDescent="0.25">
      <c r="A23" s="1">
        <v>254687</v>
      </c>
      <c r="B23" s="1" t="s">
        <v>36</v>
      </c>
      <c r="C23" s="1" t="s">
        <v>56</v>
      </c>
      <c r="D23" s="3">
        <v>31</v>
      </c>
      <c r="E23" s="4">
        <v>11.5</v>
      </c>
      <c r="F23" s="17">
        <f>D23*E23</f>
        <v>356.5</v>
      </c>
      <c r="G23" s="7">
        <f>F23*155%</f>
        <v>552.57500000000005</v>
      </c>
      <c r="H23" s="7">
        <f>F23*6.2%</f>
        <v>22.103000000000002</v>
      </c>
      <c r="I23" s="7">
        <f>F23*1.45%</f>
        <v>5.1692499999999999</v>
      </c>
      <c r="J23" s="7">
        <f>F23*4%</f>
        <v>14.26</v>
      </c>
      <c r="K23" s="7">
        <f>F23*3%</f>
        <v>10.695</v>
      </c>
      <c r="L23" s="17">
        <f>F23-(G23+H23+I23+J23+K23)</f>
        <v>-248.30225000000007</v>
      </c>
    </row>
    <row r="24" spans="1:12" x14ac:dyDescent="0.25">
      <c r="A24" s="1">
        <v>647895</v>
      </c>
      <c r="B24" s="1" t="s">
        <v>27</v>
      </c>
      <c r="C24" s="1" t="s">
        <v>47</v>
      </c>
      <c r="D24" s="3">
        <v>39</v>
      </c>
      <c r="E24" s="4">
        <v>11.25</v>
      </c>
      <c r="F24" s="17">
        <f>D24*E24</f>
        <v>438.75</v>
      </c>
      <c r="G24" s="7">
        <f>F24*155%</f>
        <v>680.0625</v>
      </c>
      <c r="H24" s="7">
        <f>F24*6.2%</f>
        <v>27.202500000000001</v>
      </c>
      <c r="I24" s="7">
        <f>F24*1.45%</f>
        <v>6.3618749999999995</v>
      </c>
      <c r="J24" s="7">
        <f>F24*4%</f>
        <v>17.55</v>
      </c>
      <c r="K24" s="7">
        <f>F24*3%</f>
        <v>13.1625</v>
      </c>
      <c r="L24" s="17">
        <f>F24-(G24+H24+I24+J24+K24)</f>
        <v>-305.58937500000002</v>
      </c>
    </row>
    <row r="25" spans="1:12" x14ac:dyDescent="0.25">
      <c r="A25" s="1">
        <v>336654</v>
      </c>
      <c r="B25" s="1" t="s">
        <v>28</v>
      </c>
      <c r="C25" s="1" t="s">
        <v>48</v>
      </c>
      <c r="D25" s="3">
        <v>32</v>
      </c>
      <c r="E25" s="4">
        <v>11.25</v>
      </c>
      <c r="F25" s="17">
        <f>D25*E25</f>
        <v>360</v>
      </c>
      <c r="G25" s="7">
        <f>F25*155%</f>
        <v>558</v>
      </c>
      <c r="H25" s="7">
        <f>F25*6.2%</f>
        <v>22.32</v>
      </c>
      <c r="I25" s="7">
        <f>F25*1.45%</f>
        <v>5.22</v>
      </c>
      <c r="J25" s="7">
        <f>F25*4%</f>
        <v>14.4</v>
      </c>
      <c r="K25" s="7">
        <f>F25*3%</f>
        <v>10.799999999999999</v>
      </c>
      <c r="L25" s="17">
        <f>F25-(G25+H25+I25+J25+K25)</f>
        <v>-250.74</v>
      </c>
    </row>
    <row r="26" spans="1:12" x14ac:dyDescent="0.25">
      <c r="A26" s="1">
        <v>226985</v>
      </c>
      <c r="B26" s="1" t="s">
        <v>37</v>
      </c>
      <c r="C26" s="1" t="s">
        <v>57</v>
      </c>
      <c r="D26" s="3">
        <v>33</v>
      </c>
      <c r="E26" s="4">
        <v>11.25</v>
      </c>
      <c r="F26" s="17">
        <f>D26*E26</f>
        <v>371.25</v>
      </c>
      <c r="G26" s="7">
        <f>F26*155%</f>
        <v>575.4375</v>
      </c>
      <c r="H26" s="7">
        <f>F26*6.2%</f>
        <v>23.017499999999998</v>
      </c>
      <c r="I26" s="7">
        <f>F26*1.45%</f>
        <v>5.3831249999999997</v>
      </c>
      <c r="J26" s="7">
        <f>F26*4%</f>
        <v>14.85</v>
      </c>
      <c r="K26" s="7">
        <f>F26*3%</f>
        <v>11.137499999999999</v>
      </c>
      <c r="L26" s="17">
        <f>F26-(G26+H26+I26+J26+K26)</f>
        <v>-258.57562500000006</v>
      </c>
    </row>
    <row r="27" spans="1:12" x14ac:dyDescent="0.25">
      <c r="A27" s="1">
        <v>548855</v>
      </c>
      <c r="B27" s="1" t="s">
        <v>41</v>
      </c>
      <c r="C27" s="1" t="s">
        <v>60</v>
      </c>
      <c r="D27" s="3">
        <v>25</v>
      </c>
      <c r="E27" s="4">
        <v>10.75</v>
      </c>
      <c r="F27" s="17">
        <f>D27*E27</f>
        <v>268.75</v>
      </c>
      <c r="G27" s="7">
        <f>F27*155%</f>
        <v>416.5625</v>
      </c>
      <c r="H27" s="7">
        <f>F27*6.2%</f>
        <v>16.662500000000001</v>
      </c>
      <c r="I27" s="7">
        <f>F27*1.45%</f>
        <v>3.8968749999999996</v>
      </c>
      <c r="J27" s="7">
        <f>F27*4%</f>
        <v>10.75</v>
      </c>
      <c r="K27" s="7">
        <f>F27*3%</f>
        <v>8.0625</v>
      </c>
      <c r="L27" s="17">
        <f>F27-(G27+H27+I27+J27+K27)</f>
        <v>-187.18437500000005</v>
      </c>
    </row>
    <row r="28" spans="1:12" x14ac:dyDescent="0.25">
      <c r="A28" s="1">
        <v>145874</v>
      </c>
      <c r="B28" s="1" t="s">
        <v>42</v>
      </c>
      <c r="C28" s="1" t="s">
        <v>61</v>
      </c>
      <c r="D28" s="3">
        <v>23</v>
      </c>
      <c r="E28" s="4">
        <v>10.5</v>
      </c>
      <c r="F28" s="17">
        <f>D28*E28</f>
        <v>241.5</v>
      </c>
      <c r="G28" s="7">
        <f>F28*155%</f>
        <v>374.32499999999999</v>
      </c>
      <c r="H28" s="7">
        <f>F28*6.2%</f>
        <v>14.973000000000001</v>
      </c>
      <c r="I28" s="7">
        <f>F28*1.45%</f>
        <v>3.5017499999999999</v>
      </c>
      <c r="J28" s="7">
        <f>F28*4%</f>
        <v>9.66</v>
      </c>
      <c r="K28" s="7">
        <f>F28*3%</f>
        <v>7.2450000000000001</v>
      </c>
      <c r="L28" s="17">
        <f>F28-(G28+H28+I28+J28+K28)</f>
        <v>-168.20475000000005</v>
      </c>
    </row>
    <row r="29" spans="1:12" x14ac:dyDescent="0.25">
      <c r="A29" s="1">
        <v>414789</v>
      </c>
      <c r="B29" s="1" t="s">
        <v>31</v>
      </c>
      <c r="C29" s="1" t="s">
        <v>51</v>
      </c>
      <c r="D29" s="3">
        <v>35</v>
      </c>
      <c r="E29" s="4">
        <v>10.25</v>
      </c>
      <c r="F29" s="17">
        <f>D29*E29</f>
        <v>358.75</v>
      </c>
      <c r="G29" s="7">
        <f>F29*155%</f>
        <v>556.0625</v>
      </c>
      <c r="H29" s="7">
        <f>F29*6.2%</f>
        <v>22.2425</v>
      </c>
      <c r="I29" s="7">
        <f>F29*1.45%</f>
        <v>5.2018749999999994</v>
      </c>
      <c r="J29" s="7">
        <f>F29*4%</f>
        <v>14.35</v>
      </c>
      <c r="K29" s="7">
        <f>F29*3%</f>
        <v>10.762499999999999</v>
      </c>
      <c r="L29" s="17">
        <f>F29-(G29+H29+I29+J29+K29)</f>
        <v>-249.86937499999999</v>
      </c>
    </row>
    <row r="30" spans="1:12" x14ac:dyDescent="0.25">
      <c r="A30" s="1">
        <v>211235</v>
      </c>
      <c r="B30" s="1" t="s">
        <v>30</v>
      </c>
      <c r="C30" s="1" t="s">
        <v>50</v>
      </c>
      <c r="D30" s="3">
        <v>27</v>
      </c>
      <c r="E30" s="4">
        <v>10</v>
      </c>
      <c r="F30" s="17">
        <f>D30*E30</f>
        <v>270</v>
      </c>
      <c r="G30" s="7">
        <f>F30*155%</f>
        <v>418.5</v>
      </c>
      <c r="H30" s="7">
        <f>F30*6.2%</f>
        <v>16.739999999999998</v>
      </c>
      <c r="I30" s="7">
        <f>F30*1.45%</f>
        <v>3.9149999999999996</v>
      </c>
      <c r="J30" s="7">
        <f>F30*4%</f>
        <v>10.8</v>
      </c>
      <c r="K30" s="7">
        <f>F30*3%</f>
        <v>8.1</v>
      </c>
      <c r="L30" s="17">
        <f>F30-(G30+H30+I30+J30+K30)</f>
        <v>-188.05500000000006</v>
      </c>
    </row>
    <row r="31" spans="1:12" x14ac:dyDescent="0.25">
      <c r="A31" s="1">
        <v>357915</v>
      </c>
      <c r="B31" s="1" t="s">
        <v>40</v>
      </c>
      <c r="C31" s="1" t="s">
        <v>59</v>
      </c>
      <c r="D31" s="3">
        <v>33</v>
      </c>
      <c r="E31" s="4">
        <v>10</v>
      </c>
      <c r="F31" s="17">
        <f>D31*E31</f>
        <v>330</v>
      </c>
      <c r="G31" s="7">
        <f>F31*155%</f>
        <v>511.5</v>
      </c>
      <c r="H31" s="7">
        <f>F31*6.2%</f>
        <v>20.46</v>
      </c>
      <c r="I31" s="7">
        <f>F31*1.45%</f>
        <v>4.7849999999999993</v>
      </c>
      <c r="J31" s="7">
        <f>F31*4%</f>
        <v>13.200000000000001</v>
      </c>
      <c r="K31" s="7">
        <f>F31*3%</f>
        <v>9.9</v>
      </c>
      <c r="L31" s="17">
        <f>F31-(G31+H31+I31+J31+K31)</f>
        <v>-229.84500000000003</v>
      </c>
    </row>
    <row r="32" spans="1:12" x14ac:dyDescent="0.25">
      <c r="F32" s="17"/>
      <c r="G32" s="7">
        <f>SUM(G12:G31)</f>
        <v>11355.300000000001</v>
      </c>
      <c r="L32" s="17">
        <f>SUM(L12:L31)</f>
        <v>-5102.5590000000011</v>
      </c>
    </row>
    <row r="35" spans="1:1" x14ac:dyDescent="0.25">
      <c r="A35" s="1" t="s">
        <v>63</v>
      </c>
    </row>
    <row r="36" spans="1:1" x14ac:dyDescent="0.25">
      <c r="A36" s="1" t="s">
        <v>64</v>
      </c>
    </row>
    <row r="37" spans="1:1" x14ac:dyDescent="0.25">
      <c r="A37" s="1" t="s">
        <v>65</v>
      </c>
    </row>
  </sheetData>
  <sortState ref="A10:L32">
    <sortCondition descending="1" ref="E10:E3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2013-01-24T15:04:56Z</dcterms:created>
  <dcterms:modified xsi:type="dcterms:W3CDTF">2013-01-30T15:06:45Z</dcterms:modified>
</cp:coreProperties>
</file>